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KEG_quad" sheetId="1" r:id="rId1"/>
    <sheet name="markt_lin" sheetId="2" r:id="rId2"/>
    <sheet name="krit_prod" sheetId="3" r:id="rId3"/>
    <sheet name="Tabelle6" sheetId="4" r:id="rId4"/>
    <sheet name="Tabelle7" sheetId="5" r:id="rId5"/>
    <sheet name="Tabelle8" sheetId="6" r:id="rId6"/>
    <sheet name="Tabelle9" sheetId="7" r:id="rId7"/>
    <sheet name="Tabelle10" sheetId="8" r:id="rId8"/>
    <sheet name="Tabelle11" sheetId="9" r:id="rId9"/>
    <sheet name="Tabelle12" sheetId="10" r:id="rId10"/>
    <sheet name="Tabelle13" sheetId="11" r:id="rId11"/>
    <sheet name="Tabelle14" sheetId="12" r:id="rId12"/>
    <sheet name="Tabelle15" sheetId="13" r:id="rId13"/>
    <sheet name="Tabelle16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PA</author>
  </authors>
  <commentList>
    <comment ref="N1" authorId="0">
      <text>
        <r>
          <rPr>
            <sz val="10"/>
            <rFont val="Arial"/>
            <family val="0"/>
          </rPr>
          <t>Nur für lineare Funktionen!!</t>
        </r>
      </text>
    </comment>
  </commentList>
</comments>
</file>

<file path=xl/comments2.xml><?xml version="1.0" encoding="utf-8"?>
<comments xmlns="http://schemas.openxmlformats.org/spreadsheetml/2006/main">
  <authors>
    <author>LJ</author>
  </authors>
  <commentList>
    <comment ref="H1" authorId="0">
      <text>
        <r>
          <rPr>
            <sz val="10"/>
            <rFont val="Arial"/>
            <family val="0"/>
          </rPr>
          <t>Hier das m von pa eingeben</t>
        </r>
      </text>
    </comment>
    <comment ref="K1" authorId="0">
      <text>
        <r>
          <rPr>
            <sz val="10"/>
            <rFont val="Arial"/>
            <family val="0"/>
          </rPr>
          <t>Hier das b von pa eingeben</t>
        </r>
      </text>
    </comment>
    <comment ref="M1" authorId="0">
      <text>
        <r>
          <rPr>
            <sz val="10"/>
            <rFont val="Arial"/>
            <family val="0"/>
          </rPr>
          <t>Bei Subvention: neg. Zahl eingeben</t>
        </r>
      </text>
    </comment>
    <comment ref="H2" authorId="0">
      <text>
        <r>
          <rPr>
            <sz val="10"/>
            <rFont val="Arial"/>
            <family val="0"/>
          </rPr>
          <t>Hier das m von pn eingeben</t>
        </r>
      </text>
    </comment>
    <comment ref="K2" authorId="0">
      <text>
        <r>
          <rPr>
            <sz val="10"/>
            <rFont val="Arial"/>
            <family val="0"/>
          </rPr>
          <t>Hier das b von pn eingeben (Höchstpreis)</t>
        </r>
      </text>
    </comment>
    <comment ref="M2" authorId="0">
      <text>
        <r>
          <rPr>
            <sz val="10"/>
            <rFont val="Arial"/>
            <family val="0"/>
          </rPr>
          <t>Eingabe als Prozentzahl, bei Subvention mit "-"!
Bsp: 15% Subvention -&gt; Eingabe -15</t>
        </r>
      </text>
    </comment>
    <comment ref="H3" authorId="0">
      <text>
        <r>
          <rPr>
            <sz val="10"/>
            <rFont val="Arial"/>
            <family val="0"/>
          </rPr>
          <t>wird berechnet, nichts eingeben</t>
        </r>
      </text>
    </comment>
    <comment ref="K3" authorId="0">
      <text>
        <r>
          <rPr>
            <sz val="10"/>
            <rFont val="Arial"/>
            <family val="0"/>
          </rPr>
          <t>wird berechnet, nichts eingeben</t>
        </r>
      </text>
    </comment>
    <comment ref="M3" authorId="0">
      <text>
        <r>
          <rPr>
            <sz val="10"/>
            <rFont val="Arial"/>
            <family val="0"/>
          </rPr>
          <t>Schrittweite in 
x-Richtung.
Bei Bedarf vergrößern oder verkleinern.</t>
        </r>
      </text>
    </comment>
    <comment ref="H4" authorId="0">
      <text>
        <r>
          <rPr>
            <sz val="10"/>
            <rFont val="Arial"/>
            <family val="0"/>
          </rPr>
          <t>wird berechnet, nichts eingeben</t>
        </r>
      </text>
    </comment>
    <comment ref="K4" authorId="0">
      <text>
        <r>
          <rPr>
            <sz val="10"/>
            <rFont val="Arial"/>
            <family val="0"/>
          </rPr>
          <t>wird berechnet, nichts eingeben</t>
        </r>
      </text>
    </comment>
    <comment ref="M4" authorId="0">
      <text>
        <r>
          <rPr>
            <sz val="10"/>
            <rFont val="Arial"/>
            <family val="0"/>
          </rPr>
          <t>Startstelle auf der x-Achse – normalerweise Null. Bei Bedarf veränderbar.</t>
        </r>
      </text>
    </comment>
    <comment ref="A25" authorId="0">
      <text>
        <r>
          <rPr>
            <sz val="10"/>
            <rFont val="Arial"/>
            <family val="0"/>
          </rPr>
          <t>Schrittweite in 
x-Richtung</t>
        </r>
      </text>
    </comment>
    <comment ref="D25" authorId="0">
      <text>
        <r>
          <rPr>
            <sz val="10"/>
            <rFont val="Arial"/>
            <family val="0"/>
          </rPr>
          <t>Steuer- bzw. Subvention (als Rate)</t>
        </r>
      </text>
    </comment>
    <comment ref="E25" authorId="0">
      <text>
        <r>
          <rPr>
            <sz val="10"/>
            <rFont val="Arial"/>
            <family val="0"/>
          </rPr>
          <t>Prozentuale Besteuerung bzw. Subvention</t>
        </r>
      </text>
    </comment>
  </commentList>
</comments>
</file>

<file path=xl/sharedStrings.xml><?xml version="1.0" encoding="utf-8"?>
<sst xmlns="http://schemas.openxmlformats.org/spreadsheetml/2006/main" count="68" uniqueCount="68">
  <si>
    <t>x</t>
  </si>
  <si>
    <t>K</t>
  </si>
  <si>
    <t>E</t>
  </si>
  <si>
    <t>G</t>
  </si>
  <si>
    <t>f4</t>
  </si>
  <si>
    <t>%ual</t>
  </si>
  <si>
    <t>absolut</t>
  </si>
  <si>
    <t>delta kv</t>
  </si>
  <si>
    <t>Gleichungen</t>
  </si>
  <si>
    <t>delta Kf</t>
  </si>
  <si>
    <t>K(x)=</t>
  </si>
  <si>
    <t>x^2 +</t>
  </si>
  <si>
    <t>x +</t>
  </si>
  <si>
    <t>delta p</t>
  </si>
  <si>
    <t>E(x)=</t>
  </si>
  <si>
    <t>x^2 +</t>
  </si>
  <si>
    <t>x +</t>
  </si>
  <si>
    <t>G(x)=</t>
  </si>
  <si>
    <t>x^2 +</t>
  </si>
  <si>
    <t>x +</t>
  </si>
  <si>
    <t>kv</t>
  </si>
  <si>
    <t>f4(x)=</t>
  </si>
  <si>
    <t>x^2 +</t>
  </si>
  <si>
    <t>x +</t>
  </si>
  <si>
    <t>Kf</t>
  </si>
  <si>
    <t>p</t>
  </si>
  <si>
    <t>Delta x</t>
  </si>
  <si>
    <t>Start</t>
  </si>
  <si>
    <t>x</t>
  </si>
  <si>
    <t>pn</t>
  </si>
  <si>
    <t>pa</t>
  </si>
  <si>
    <t>par</t>
  </si>
  <si>
    <t>pa%</t>
  </si>
  <si>
    <t>pa=</t>
  </si>
  <si>
    <t>x</t>
  </si>
  <si>
    <t>+</t>
  </si>
  <si>
    <t>Steuer-/Subv.rate</t>
  </si>
  <si>
    <t>pn=</t>
  </si>
  <si>
    <t>x</t>
  </si>
  <si>
    <t>+</t>
  </si>
  <si>
    <t>Steuer/Subv. %ual</t>
  </si>
  <si>
    <t>pars=</t>
  </si>
  <si>
    <t>x</t>
  </si>
  <si>
    <t>+</t>
  </si>
  <si>
    <t>Schrittweite</t>
  </si>
  <si>
    <t>pa%=</t>
  </si>
  <si>
    <t>x</t>
  </si>
  <si>
    <t>+</t>
  </si>
  <si>
    <t>Start</t>
  </si>
  <si>
    <t>x</t>
  </si>
  <si>
    <t>K2</t>
  </si>
  <si>
    <t>K1</t>
  </si>
  <si>
    <t>K3</t>
  </si>
  <si>
    <t>E</t>
  </si>
  <si>
    <t>K1:</t>
  </si>
  <si>
    <t>x</t>
  </si>
  <si>
    <t>+</t>
  </si>
  <si>
    <t>K2:</t>
  </si>
  <si>
    <t>x</t>
  </si>
  <si>
    <t>+</t>
  </si>
  <si>
    <t>K3:</t>
  </si>
  <si>
    <t>x</t>
  </si>
  <si>
    <t>+</t>
  </si>
  <si>
    <t>E:</t>
  </si>
  <si>
    <t>x</t>
  </si>
  <si>
    <t>+</t>
  </si>
  <si>
    <t>start</t>
  </si>
  <si>
    <t>delta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</si>
</sst>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General"/>
    <numFmt numFmtId="166" formatCode="0.0000"/>
    <numFmt numFmtId="167" formatCode="0.00"/>
  </numFmts>
  <fonts count="7">
    <font>
      <sz val="10"/>
      <name val="Arial"/>
      <family val="0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4" fontId="1" fillId="2" borderId="0" xfId="0" applyAlignment="1">
      <alignment horizontal="center"/>
    </xf>
    <xf numFmtId="164" fontId="1" fillId="3" borderId="0" xfId="0" applyAlignment="1">
      <alignment horizontal="center"/>
    </xf>
    <xf numFmtId="164" fontId="2" fillId="4" borderId="1" xfId="0" applyAlignment="1">
      <alignment/>
    </xf>
    <xf numFmtId="164" fontId="1" fillId="2" borderId="0" xfId="0" applyAlignment="1">
      <alignment/>
    </xf>
    <xf numFmtId="164" fontId="1" fillId="0" borderId="1" xfId="0" applyAlignment="1">
      <alignment/>
    </xf>
    <xf numFmtId="164" fontId="1" fillId="3" borderId="2" xfId="0" applyAlignment="1">
      <alignment/>
    </xf>
    <xf numFmtId="164" fontId="2" fillId="4" borderId="1" xfId="0" applyAlignment="1">
      <alignment vertical="center"/>
    </xf>
    <xf numFmtId="164" fontId="2" fillId="4" borderId="3" xfId="0" applyAlignment="1">
      <alignment/>
    </xf>
    <xf numFmtId="164" fontId="2" fillId="4" borderId="4" xfId="0" applyAlignment="1">
      <alignment/>
    </xf>
    <xf numFmtId="164" fontId="3" fillId="5" borderId="0" xfId="0" applyAlignment="1">
      <alignment/>
    </xf>
    <xf numFmtId="164" fontId="3" fillId="0" borderId="0" xfId="0" applyAlignment="1">
      <alignment/>
    </xf>
    <xf numFmtId="164" fontId="2" fillId="4" borderId="2" xfId="0" applyAlignment="1">
      <alignment/>
    </xf>
    <xf numFmtId="164" fontId="2" fillId="4" borderId="5" xfId="0" applyAlignment="1">
      <alignment/>
    </xf>
    <xf numFmtId="164" fontId="4" fillId="5" borderId="0" xfId="0" applyAlignment="1">
      <alignment/>
    </xf>
    <xf numFmtId="164" fontId="4" fillId="5" borderId="0" xfId="0" applyAlignment="1">
      <alignment/>
    </xf>
    <xf numFmtId="164" fontId="2" fillId="4" borderId="6" xfId="0" applyAlignment="1">
      <alignment/>
    </xf>
    <xf numFmtId="164" fontId="2" fillId="4" borderId="7" xfId="0" applyAlignment="1">
      <alignment/>
    </xf>
    <xf numFmtId="164" fontId="4" fillId="3" borderId="1" xfId="0" applyAlignment="1">
      <alignment/>
    </xf>
    <xf numFmtId="164" fontId="4" fillId="0" borderId="0" xfId="0" applyAlignment="1">
      <alignment/>
    </xf>
    <xf numFmtId="164" fontId="1" fillId="3" borderId="8" xfId="0" applyAlignment="1">
      <alignment/>
    </xf>
    <xf numFmtId="164" fontId="1" fillId="3" borderId="8" xfId="0" applyAlignment="1">
      <alignment/>
    </xf>
    <xf numFmtId="164" fontId="1" fillId="6" borderId="1" xfId="0" applyAlignment="1">
      <alignment horizontal="center"/>
    </xf>
    <xf numFmtId="164" fontId="1" fillId="0" borderId="9" xfId="0" applyAlignment="1">
      <alignment horizontal="center" vertical="center"/>
    </xf>
    <xf numFmtId="164" fontId="1" fillId="0" borderId="0" xfId="0" applyAlignment="1">
      <alignment vertical="center"/>
    </xf>
    <xf numFmtId="164" fontId="2" fillId="7" borderId="0" xfId="0" applyAlignment="1">
      <alignment vertical="center"/>
    </xf>
    <xf numFmtId="166" fontId="2" fillId="6" borderId="0" xfId="0" applyAlignment="1">
      <alignment vertical="center"/>
    </xf>
    <xf numFmtId="164" fontId="2" fillId="6" borderId="0" xfId="0" applyAlignment="1">
      <alignment vertical="center"/>
    </xf>
    <xf numFmtId="164" fontId="2" fillId="0" borderId="0" xfId="0" applyAlignment="1">
      <alignment vertical="center"/>
    </xf>
    <xf numFmtId="164" fontId="1" fillId="0" borderId="1" xfId="0" applyAlignment="1">
      <alignment vertical="center"/>
    </xf>
    <xf numFmtId="164" fontId="2" fillId="6" borderId="0" xfId="0" applyAlignment="1">
      <alignment vertical="center"/>
    </xf>
    <xf numFmtId="164" fontId="5" fillId="8" borderId="0" xfId="0" applyAlignment="1">
      <alignment vertical="center"/>
    </xf>
    <xf numFmtId="164" fontId="5" fillId="3" borderId="0" xfId="0" applyAlignment="1">
      <alignment vertical="center"/>
    </xf>
    <xf numFmtId="164" fontId="5" fillId="9" borderId="0" xfId="0" applyAlignment="1">
      <alignment vertical="center"/>
    </xf>
    <xf numFmtId="167" fontId="2" fillId="6" borderId="0" xfId="0" applyAlignment="1">
      <alignment vertical="center"/>
    </xf>
    <xf numFmtId="164" fontId="1" fillId="3" borderId="1" xfId="0" applyAlignment="1">
      <alignment vertical="center"/>
    </xf>
    <xf numFmtId="164" fontId="1" fillId="3" borderId="1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6FF"/>
      <rgbColor rgb="00FFCC99"/>
      <rgbColor rgb="00FFFFCC"/>
      <rgbColor rgb="00E6E6E6"/>
      <rgbColor rgb="00FFFF99"/>
      <rgbColor rgb="00E6E64C"/>
      <rgbColor rgb="00FF9966"/>
      <rgbColor rgb="00CC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KEG_quad!$A$2:$A$26</c:f>
              <c:numCache/>
            </c:numRef>
          </c:xVal>
          <c:yVal>
            <c:numRef>
              <c:f>KEG_quad!$B$2:$B$26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KEG_quad!$A$2:$A$26</c:f>
              <c:numCache/>
            </c:numRef>
          </c:xVal>
          <c:yVal>
            <c:numRef>
              <c:f>KEG_quad!$C$2:$C$26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KEG_quad!$A$2:$A$26</c:f>
              <c:numCache/>
            </c:numRef>
          </c:xVal>
          <c:yVal>
            <c:numRef>
              <c:f>KEG_quad!$D$2:$D$26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KEG_quad!$A$2:$A$26</c:f>
              <c:numCache/>
            </c:numRef>
          </c:xVal>
          <c:yVal>
            <c:numRef>
              <c:f>KEG_quad!$E$2:$E$26</c:f>
              <c:numCache/>
            </c:numRef>
          </c:yVal>
          <c:smooth val="0"/>
        </c:ser>
        <c:axId val="19092189"/>
        <c:axId val="37611974"/>
      </c:scatterChart>
      <c:val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crossBetween val="midCat"/>
        <c:dispUnits/>
      </c:valAx>
      <c:valAx>
        <c:axId val="37611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markt_lin!$A$2:$A$24</c:f>
              <c:numCache/>
            </c:numRef>
          </c:xVal>
          <c:yVal>
            <c:numRef>
              <c:f>markt_lin!$B$2:$B$24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markt_lin!$A$2:$A$24</c:f>
              <c:numCache/>
            </c:numRef>
          </c:xVal>
          <c:yVal>
            <c:numRef>
              <c:f>markt_lin!$C$2:$C$24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markt_lin!$A$2:$A$24</c:f>
              <c:numCache/>
            </c:numRef>
          </c:xVal>
          <c:yVal>
            <c:numRef>
              <c:f>markt_lin!$D$2:$D$24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markt_lin!$A$2:$A$24</c:f>
              <c:numCache/>
            </c:numRef>
          </c:xVal>
          <c:yVal>
            <c:numRef>
              <c:f>markt_lin!$E$2:$E$24</c:f>
              <c:numCache/>
            </c:numRef>
          </c:yVal>
          <c:smooth val="0"/>
        </c:ser>
        <c:axId val="2963447"/>
        <c:axId val="26671024"/>
      </c:scatterChart>
      <c:val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crossBetween val="midCat"/>
        <c:dispUnits/>
      </c:valAx>
      <c:valAx>
        <c:axId val="26671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krit_prod!$A$2:$A$24</c:f>
              <c:numCache/>
            </c:numRef>
          </c:xVal>
          <c:yVal>
            <c:numRef>
              <c:f>krit_prod!$B$2:$B$24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krit_prod!$A$2:$A$24</c:f>
              <c:numCache/>
            </c:numRef>
          </c:xVal>
          <c:yVal>
            <c:numRef>
              <c:f>krit_prod!$C$2:$C$24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krit_prod!$A$2:$A$24</c:f>
              <c:numCache/>
            </c:numRef>
          </c:xVal>
          <c:yVal>
            <c:numRef>
              <c:f>krit_prod!$D$2:$D$24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krit_prod!$A$2:$A$24</c:f>
              <c:numCache/>
            </c:numRef>
          </c:xVal>
          <c:yVal>
            <c:numRef>
              <c:f>krit_prod!$E$2:$E$24</c:f>
              <c:numCache/>
            </c:numRef>
          </c:yVal>
          <c:smooth val="0"/>
        </c:ser>
        <c:axId val="38712625"/>
        <c:axId val="12869306"/>
      </c:scatterChart>
      <c:val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9306"/>
        <c:crosses val="autoZero"/>
        <c:crossBetween val="midCat"/>
        <c:dispUnits/>
      </c:valAx>
      <c:valAx>
        <c:axId val="12869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8</xdr:row>
      <xdr:rowOff>57150</xdr:rowOff>
    </xdr:from>
    <xdr:to>
      <xdr:col>17</xdr:col>
      <xdr:colOff>504825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2533650" y="1085850"/>
        <a:ext cx="46863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133350</xdr:rowOff>
    </xdr:from>
    <xdr:to>
      <xdr:col>15</xdr:col>
      <xdr:colOff>314325</xdr:colOff>
      <xdr:row>27</xdr:row>
      <xdr:rowOff>0</xdr:rowOff>
    </xdr:to>
    <xdr:graphicFrame>
      <xdr:nvGraphicFramePr>
        <xdr:cNvPr id="1" name="Chart 16"/>
        <xdr:cNvGraphicFramePr/>
      </xdr:nvGraphicFramePr>
      <xdr:xfrm>
        <a:off x="1819275" y="561975"/>
        <a:ext cx="54483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4</xdr:row>
      <xdr:rowOff>161925</xdr:rowOff>
    </xdr:from>
    <xdr:to>
      <xdr:col>13</xdr:col>
      <xdr:colOff>133350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752725" y="809625"/>
        <a:ext cx="4019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3" width="7.57421875" style="0" customWidth="1"/>
    <col min="4" max="4" width="7.28125" style="0" customWidth="1"/>
    <col min="5" max="5" width="7.57421875" style="0" customWidth="1"/>
    <col min="6" max="6" width="1.8515625" style="0" customWidth="1"/>
    <col min="7" max="7" width="5.00390625" style="0" customWidth="1"/>
    <col min="8" max="8" width="4.7109375" style="0" customWidth="1"/>
    <col min="9" max="9" width="4.421875" style="0" customWidth="1"/>
    <col min="10" max="10" width="4.8515625" style="0" customWidth="1"/>
    <col min="11" max="11" width="2.8515625" style="0" customWidth="1"/>
    <col min="12" max="12" width="7.8515625" style="0" customWidth="1"/>
    <col min="13" max="13" width="2.140625" style="0" customWidth="1"/>
    <col min="14" max="14" width="7.7109375" style="0" customWidth="1"/>
    <col min="15" max="15" width="5.7109375" style="0" customWidth="1"/>
    <col min="16" max="16" width="7.421875" style="0" customWidth="1"/>
  </cols>
  <sheetData>
    <row r="1" spans="1:1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O1" s="3" t="s">
        <v>5</v>
      </c>
      <c r="P1" s="3" t="s">
        <v>6</v>
      </c>
    </row>
    <row r="2" spans="1:16" ht="9.75" customHeight="1">
      <c r="A2" s="4">
        <f>$C$30</f>
        <v>0</v>
      </c>
      <c r="B2" s="5">
        <f>$H$4*A2^2+$J$4*A2+$L$4</f>
        <v>0</v>
      </c>
      <c r="C2" s="5">
        <f>$H$5*A2^2+$J$5*A2+$L$5</f>
        <v>0</v>
      </c>
      <c r="D2" s="5">
        <f>$H$6*A2^2+$J$6*A2+$L$6</f>
        <v>0</v>
      </c>
      <c r="E2" s="5">
        <f>$H$7*A2^2+$J$7*A2+$L$7</f>
        <v>0</v>
      </c>
      <c r="F2" s="6"/>
      <c r="N2" s="7" t="s">
        <v>7</v>
      </c>
      <c r="O2" s="8">
        <v>0</v>
      </c>
      <c r="P2" s="9"/>
    </row>
    <row r="3" spans="1:16" ht="9.75" customHeight="1">
      <c r="A3" s="4">
        <f>A2+$B$30</f>
        <v>0</v>
      </c>
      <c r="B3" s="5">
        <f>$H$4*A3^2+$J$4*A3+$L$4</f>
        <v>0</v>
      </c>
      <c r="C3" s="5">
        <f>$H$5*A3^2+$J$5*A3+$L$5</f>
        <v>0</v>
      </c>
      <c r="D3" s="5">
        <f>$H$6*A3^2+$J$6*A3+$L$6</f>
        <v>0</v>
      </c>
      <c r="E3" s="5">
        <f>$H$7*A3^2+$J$7*A3+$L$7</f>
        <v>0</v>
      </c>
      <c r="F3" s="6"/>
      <c r="G3" s="10" t="s">
        <v>8</v>
      </c>
      <c r="H3" s="10"/>
      <c r="I3" s="10"/>
      <c r="J3" s="10"/>
      <c r="K3" s="10"/>
      <c r="L3" s="10"/>
      <c r="M3" s="11"/>
      <c r="N3" s="3" t="s">
        <v>9</v>
      </c>
      <c r="O3" s="12">
        <v>0</v>
      </c>
      <c r="P3" s="13">
        <v>0</v>
      </c>
    </row>
    <row r="4" spans="1:16" ht="9.75" customHeight="1">
      <c r="A4" s="4">
        <f>A3+$B$30</f>
        <v>0</v>
      </c>
      <c r="B4" s="5">
        <f>$H$4*A4^2+$J$4*A4+$L$4</f>
        <v>0</v>
      </c>
      <c r="C4" s="5">
        <f>$H$5*A4^2+$J$5*A4+$L$5</f>
        <v>0</v>
      </c>
      <c r="D4" s="5">
        <f>$H$6*A4^2+$J$6*A4+$L$6</f>
        <v>0</v>
      </c>
      <c r="E4" s="5">
        <f>$H$7*A4^2+$J$7*A4+$L$7</f>
        <v>0</v>
      </c>
      <c r="F4" s="6"/>
      <c r="G4" s="14" t="s">
        <v>10</v>
      </c>
      <c r="H4" s="14">
        <v>0</v>
      </c>
      <c r="I4" s="14" t="s">
        <v>11</v>
      </c>
      <c r="J4" s="15">
        <f>O6*(1+O2/100)+P2</f>
        <v>0</v>
      </c>
      <c r="K4" s="14" t="s">
        <v>12</v>
      </c>
      <c r="L4" s="15">
        <f>O7*(1+O3/100)+P3</f>
        <v>0</v>
      </c>
      <c r="M4" s="11"/>
      <c r="N4" s="3" t="s">
        <v>13</v>
      </c>
      <c r="O4" s="16"/>
      <c r="P4" s="17">
        <v>0</v>
      </c>
    </row>
    <row r="5" spans="1:16" ht="9.75" customHeight="1">
      <c r="A5" s="4">
        <f>A4+$B$30</f>
        <v>0</v>
      </c>
      <c r="B5" s="5">
        <f>$H$4*A5^2+$J$4*A5+$L$4</f>
        <v>0</v>
      </c>
      <c r="C5" s="5">
        <f>$H$5*A5^2+$J$5*A5+$L$5</f>
        <v>0</v>
      </c>
      <c r="D5" s="5">
        <f>$H$6*A5^2+$J$6*A5+$L$6</f>
        <v>0</v>
      </c>
      <c r="E5" s="5">
        <f>$H$7*A5^2+$J$7*A5+$L$7</f>
        <v>0</v>
      </c>
      <c r="F5" s="6"/>
      <c r="G5" s="14" t="s">
        <v>14</v>
      </c>
      <c r="H5" s="14">
        <v>0</v>
      </c>
      <c r="I5" s="14" t="s">
        <v>15</v>
      </c>
      <c r="J5" s="15">
        <f>O8*(1+O4/100)+P4</f>
        <v>0</v>
      </c>
      <c r="K5" s="14" t="s">
        <v>16</v>
      </c>
      <c r="L5" s="14"/>
      <c r="M5" s="11"/>
      <c r="N5" s="11"/>
      <c r="O5" s="11"/>
      <c r="P5" s="11"/>
    </row>
    <row r="6" spans="1:16" ht="9.75" customHeight="1">
      <c r="A6" s="4">
        <f>A5+$B$30</f>
        <v>0</v>
      </c>
      <c r="B6" s="5">
        <f>$H$4*A6^2+$J$4*A6+$L$4</f>
        <v>0</v>
      </c>
      <c r="C6" s="5">
        <f>$H$5*A6^2+$J$5*A6+$L$5</f>
        <v>0</v>
      </c>
      <c r="D6" s="5">
        <f>$H$6*A6^2+$J$6*A6+$L$6</f>
        <v>0</v>
      </c>
      <c r="E6" s="5">
        <f>$H$7*A6^2+$J$7*A6+$L$7</f>
        <v>0</v>
      </c>
      <c r="F6" s="6"/>
      <c r="G6" s="14" t="s">
        <v>17</v>
      </c>
      <c r="H6" s="15">
        <f>H5-H4</f>
        <v>0</v>
      </c>
      <c r="I6" s="14" t="s">
        <v>18</v>
      </c>
      <c r="J6" s="15">
        <f>J5-J4</f>
        <v>0</v>
      </c>
      <c r="K6" s="14" t="s">
        <v>19</v>
      </c>
      <c r="L6" s="15">
        <f>L5-L4</f>
        <v>0</v>
      </c>
      <c r="M6" s="11"/>
      <c r="N6" s="18" t="s">
        <v>20</v>
      </c>
      <c r="O6" s="18">
        <v>65</v>
      </c>
      <c r="P6" s="19"/>
    </row>
    <row r="7" spans="1:16" ht="9.75" customHeight="1">
      <c r="A7" s="4">
        <f>A6+$B$30</f>
        <v>0</v>
      </c>
      <c r="B7" s="5">
        <f>$H$4*A7^2+$J$4*A7+$L$4</f>
        <v>0</v>
      </c>
      <c r="C7" s="5">
        <f>$H$5*A7^2+$J$5*A7+$L$5</f>
        <v>0</v>
      </c>
      <c r="D7" s="5">
        <f>$H$6*A7^2+$J$6*A7+$L$6</f>
        <v>0</v>
      </c>
      <c r="E7" s="5">
        <f>$H$7*A7^2+$J$7*A7+$L$7</f>
        <v>0</v>
      </c>
      <c r="F7" s="6"/>
      <c r="G7" s="14" t="s">
        <v>21</v>
      </c>
      <c r="H7" s="14">
        <v>0</v>
      </c>
      <c r="I7" s="14" t="s">
        <v>22</v>
      </c>
      <c r="J7" s="14">
        <v>52</v>
      </c>
      <c r="K7" s="14" t="s">
        <v>23</v>
      </c>
      <c r="L7" s="14">
        <v>8200</v>
      </c>
      <c r="M7" s="11"/>
      <c r="N7" s="18" t="s">
        <v>24</v>
      </c>
      <c r="O7" s="18">
        <v>3000</v>
      </c>
      <c r="P7" s="19"/>
    </row>
    <row r="8" spans="1:16" ht="9.75" customHeight="1">
      <c r="A8" s="4">
        <f>A7+$B$30</f>
        <v>0</v>
      </c>
      <c r="B8" s="5">
        <f>$H$4*A8^2+$J$4*A8+$L$4</f>
        <v>0</v>
      </c>
      <c r="C8" s="5">
        <f>$H$5*A8^2+$J$5*A8+$L$5</f>
        <v>0</v>
      </c>
      <c r="D8" s="5">
        <f>$H$6*A8^2+$J$6*A8+$L$6</f>
        <v>0</v>
      </c>
      <c r="E8" s="5">
        <f>$H$7*A8^2+$J$7*A8+$L$7</f>
        <v>0</v>
      </c>
      <c r="F8" s="6"/>
      <c r="G8" s="11"/>
      <c r="H8" s="11"/>
      <c r="I8" s="11"/>
      <c r="J8" s="11"/>
      <c r="K8" s="11"/>
      <c r="L8" s="11"/>
      <c r="M8" s="11"/>
      <c r="N8" s="18" t="s">
        <v>25</v>
      </c>
      <c r="O8" s="18">
        <v>77.5</v>
      </c>
      <c r="P8" s="19"/>
    </row>
    <row r="9" spans="1:16" ht="9.75" customHeight="1">
      <c r="A9" s="4">
        <f>A8+$B$30</f>
        <v>0</v>
      </c>
      <c r="B9" s="5">
        <f>$H$4*A9^2+$J$4*A9+$L$4</f>
        <v>0</v>
      </c>
      <c r="C9" s="5">
        <f>$H$5*A9^2+$J$5*A9+$L$5</f>
        <v>0</v>
      </c>
      <c r="D9" s="5">
        <f>$H$6*A9^2+$J$6*A9+$L$6</f>
        <v>0</v>
      </c>
      <c r="E9" s="5">
        <f>$H$7*A9^2+$J$7*A9+$L$7</f>
        <v>0</v>
      </c>
      <c r="F9" s="6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9.75" customHeight="1">
      <c r="A10" s="4">
        <f>A9+$B$30</f>
        <v>0</v>
      </c>
      <c r="B10" s="5">
        <f>$H$4*A10^2+$J$4*A10+$L$4</f>
        <v>0</v>
      </c>
      <c r="C10" s="5">
        <f>$H$5*A10^2+$J$5*A10+$L$5</f>
        <v>0</v>
      </c>
      <c r="D10" s="5">
        <f>$H$6*A10^2+$J$6*A10+$L$6</f>
        <v>0</v>
      </c>
      <c r="E10" s="5">
        <f>$H$7*A10^2+$J$7*A10+$L$7</f>
        <v>0</v>
      </c>
      <c r="F10" s="6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9.75" customHeight="1">
      <c r="A11" s="4">
        <f>A10+$B$30</f>
        <v>0</v>
      </c>
      <c r="B11" s="5">
        <f>$H$4*A11^2+$J$4*A11+$L$4</f>
        <v>0</v>
      </c>
      <c r="C11" s="5">
        <f>$H$5*A11^2+$J$5*A11+$L$5</f>
        <v>0</v>
      </c>
      <c r="D11" s="5">
        <f>$H$6*A11^2+$J$6*A11+$L$6</f>
        <v>0</v>
      </c>
      <c r="E11" s="5">
        <f>$H$7*A11^2+$J$7*A11+$L$7</f>
        <v>0</v>
      </c>
      <c r="F11" s="6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9.75" customHeight="1">
      <c r="A12" s="4">
        <f>A11+$B$30</f>
        <v>0</v>
      </c>
      <c r="B12" s="5">
        <f>$H$4*A12^2+$J$4*A12+$L$4</f>
        <v>0</v>
      </c>
      <c r="C12" s="5">
        <f>$H$5*A12^2+$J$5*A12+$L$5</f>
        <v>0</v>
      </c>
      <c r="D12" s="5">
        <f>$H$6*A12^2+$J$6*A12+$L$6</f>
        <v>0</v>
      </c>
      <c r="E12" s="5">
        <f>$H$7*A12^2+$J$7*A12+$L$7</f>
        <v>0</v>
      </c>
      <c r="F12" s="6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9.75" customHeight="1">
      <c r="A13" s="4">
        <f>A12+$B$30</f>
        <v>0</v>
      </c>
      <c r="B13" s="5">
        <f>$H$4*A13^2+$J$4*A13+$L$4</f>
        <v>0</v>
      </c>
      <c r="C13" s="5">
        <f>$H$5*A13^2+$J$5*A13+$L$5</f>
        <v>0</v>
      </c>
      <c r="D13" s="5">
        <f>$H$6*A13^2+$J$6*A13+$L$6</f>
        <v>0</v>
      </c>
      <c r="E13" s="5">
        <f>$H$7*A13^2+$J$7*A13+$L$7</f>
        <v>0</v>
      </c>
      <c r="F13" s="6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9.75" customHeight="1">
      <c r="A14" s="4">
        <f>A13+$B$30</f>
        <v>0</v>
      </c>
      <c r="B14" s="5">
        <f>$H$4*A14^2+$J$4*A14+$L$4</f>
        <v>0</v>
      </c>
      <c r="C14" s="5">
        <f>$H$5*A14^2+$J$5*A14+$L$5</f>
        <v>0</v>
      </c>
      <c r="D14" s="5">
        <f>$H$6*A14^2+$J$6*A14+$L$6</f>
        <v>0</v>
      </c>
      <c r="E14" s="5">
        <f>$H$7*A14^2+$J$7*A14+$L$7</f>
        <v>0</v>
      </c>
      <c r="F14" s="6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9.75" customHeight="1">
      <c r="A15" s="4">
        <f>A14+$B$30</f>
        <v>0</v>
      </c>
      <c r="B15" s="5">
        <f>$H$4*A15^2+$J$4*A15+$L$4</f>
        <v>0</v>
      </c>
      <c r="C15" s="5">
        <f>$H$5*A15^2+$J$5*A15+$L$5</f>
        <v>0</v>
      </c>
      <c r="D15" s="5">
        <f>$H$6*A15^2+$J$6*A15+$L$6</f>
        <v>0</v>
      </c>
      <c r="E15" s="5">
        <f>$H$7*A15^2+$J$7*A15+$L$7</f>
        <v>0</v>
      </c>
      <c r="F15" s="6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9.75" customHeight="1">
      <c r="A16" s="4">
        <f>A15+$B$30</f>
        <v>0</v>
      </c>
      <c r="B16" s="5">
        <f>$H$4*A16^2+$J$4*A16+$L$4</f>
        <v>0</v>
      </c>
      <c r="C16" s="5">
        <f>$H$5*A16^2+$J$5*A16+$L$5</f>
        <v>0</v>
      </c>
      <c r="D16" s="5">
        <f>$H$6*A16^2+$J$6*A16+$L$6</f>
        <v>0</v>
      </c>
      <c r="E16" s="5">
        <f>$H$7*A16^2+$J$7*A16+$L$7</f>
        <v>0</v>
      </c>
      <c r="F16" s="6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9.75" customHeight="1">
      <c r="A17" s="4">
        <f>A16+$B$30</f>
        <v>0</v>
      </c>
      <c r="B17" s="5">
        <f>$H$4*A17^2+$J$4*A17+$L$4</f>
        <v>0</v>
      </c>
      <c r="C17" s="5">
        <f>$H$5*A17^2+$J$5*A17+$L$5</f>
        <v>0</v>
      </c>
      <c r="D17" s="5">
        <f>$H$6*A17^2+$J$6*A17+$L$6</f>
        <v>0</v>
      </c>
      <c r="E17" s="5">
        <f>$H$7*A17^2+$J$7*A17+$L$7</f>
        <v>0</v>
      </c>
      <c r="F17" s="6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9.75" customHeight="1">
      <c r="A18" s="4">
        <f>A17+$B$30</f>
        <v>0</v>
      </c>
      <c r="B18" s="5">
        <f>$H$4*A18^2+$J$4*A18+$L$4</f>
        <v>0</v>
      </c>
      <c r="C18" s="5">
        <f>$H$5*A18^2+$J$5*A18+$L$5</f>
        <v>0</v>
      </c>
      <c r="D18" s="5">
        <f>$H$6*A18^2+$J$6*A18+$L$6</f>
        <v>0</v>
      </c>
      <c r="E18" s="5">
        <f>$H$7*A18^2+$J$7*A18+$L$7</f>
        <v>0</v>
      </c>
      <c r="F18" s="6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9.75" customHeight="1">
      <c r="A19" s="4">
        <f>A18+$B$30</f>
        <v>0</v>
      </c>
      <c r="B19" s="5">
        <f>$H$4*A19^2+$J$4*A19+$L$4</f>
        <v>0</v>
      </c>
      <c r="C19" s="5">
        <f>$H$5*A19^2+$J$5*A19+$L$5</f>
        <v>0</v>
      </c>
      <c r="D19" s="5">
        <f>$H$6*A19^2+$J$6*A19+$L$6</f>
        <v>0</v>
      </c>
      <c r="E19" s="5">
        <f>$H$7*A19^2+$J$7*A19+$L$7</f>
        <v>0</v>
      </c>
      <c r="F19" s="6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9.75" customHeight="1">
      <c r="A20" s="4">
        <f>A19+$B$30</f>
        <v>0</v>
      </c>
      <c r="B20" s="5">
        <f>$H$4*A20^2+$J$4*A20+$L$4</f>
        <v>0</v>
      </c>
      <c r="C20" s="5">
        <f>$H$5*A20^2+$J$5*A20+$L$5</f>
        <v>0</v>
      </c>
      <c r="D20" s="5">
        <f>$H$6*A20^2+$J$6*A20+$L$6</f>
        <v>0</v>
      </c>
      <c r="E20" s="5">
        <f>$H$7*A20^2+$J$7*A20+$L$7</f>
        <v>0</v>
      </c>
      <c r="F20" s="6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9.75" customHeight="1">
      <c r="A21" s="4">
        <f>A20+$B$30</f>
        <v>0</v>
      </c>
      <c r="B21" s="5">
        <f>$H$4*A21^2+$J$4*A21+$L$4</f>
        <v>0</v>
      </c>
      <c r="C21" s="5">
        <f>$H$5*A21^2+$J$5*A21+$L$5</f>
        <v>0</v>
      </c>
      <c r="D21" s="5">
        <f>$H$6*A21^2+$J$6*A21+$L$6</f>
        <v>0</v>
      </c>
      <c r="E21" s="5">
        <f>$H$7*A21^2+$J$7*A21+$L$7</f>
        <v>0</v>
      </c>
      <c r="F21" s="6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9.75" customHeight="1">
      <c r="A22" s="4">
        <f>A21+$B$30</f>
        <v>0</v>
      </c>
      <c r="B22" s="5">
        <f>$H$4*A22^2+$J$4*A22+$L$4</f>
        <v>0</v>
      </c>
      <c r="C22" s="5">
        <f>$H$5*A22^2+$J$5*A22+$L$5</f>
        <v>0</v>
      </c>
      <c r="D22" s="5">
        <f>$H$6*A22^2+$J$6*A22+$L$6</f>
        <v>0</v>
      </c>
      <c r="E22" s="5">
        <f>$H$7*A22^2+$J$7*A22+$L$7</f>
        <v>0</v>
      </c>
      <c r="F22" s="6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9.75" customHeight="1">
      <c r="A23" s="4">
        <f>A22+$B$30</f>
        <v>0</v>
      </c>
      <c r="B23" s="5">
        <f>$H$4*A23^2+$J$4*A23+$L$4</f>
        <v>0</v>
      </c>
      <c r="C23" s="5">
        <f>$H$5*A23^2+$J$5*A23+$L$5</f>
        <v>0</v>
      </c>
      <c r="D23" s="5">
        <f>$H$6*A23^2+$J$6*A23+$L$6</f>
        <v>0</v>
      </c>
      <c r="E23" s="5">
        <f>$H$7*A23^2+$J$7*A23+$L$7</f>
        <v>0</v>
      </c>
      <c r="F23" s="6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9.75" customHeight="1">
      <c r="A24" s="4">
        <f>A23+$B$30</f>
        <v>0</v>
      </c>
      <c r="B24" s="5">
        <f>$H$4*A24^2+$J$4*A24+$L$4</f>
        <v>0</v>
      </c>
      <c r="C24" s="5">
        <f>$H$5*A24^2+$J$5*A24+$L$5</f>
        <v>0</v>
      </c>
      <c r="D24" s="5">
        <f>$H$6*A24^2+$J$6*A24+$L$6</f>
        <v>0</v>
      </c>
      <c r="E24" s="5">
        <f>$H$7*A24^2+$J$7*A24+$L$7</f>
        <v>0</v>
      </c>
      <c r="F24" s="6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9.75" customHeight="1">
      <c r="A25" s="4">
        <f>A24+$B$30</f>
        <v>0</v>
      </c>
      <c r="B25" s="5">
        <f>$H$4*A25^2+$J$4*A25+$L$4</f>
        <v>0</v>
      </c>
      <c r="C25" s="5">
        <f>$H$5*A25^2+$J$5*A25+$L$5</f>
        <v>0</v>
      </c>
      <c r="D25" s="5">
        <f>$H$6*A25^2+$J$6*A25+$L$6</f>
        <v>0</v>
      </c>
      <c r="E25" s="5">
        <f>$H$7*A25^2+$J$7*A25+$L$7</f>
        <v>0</v>
      </c>
      <c r="F25" s="6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9.75" customHeight="1">
      <c r="A26" s="4">
        <f>A25+$B$30</f>
        <v>0</v>
      </c>
      <c r="B26" s="5">
        <f>$H$4*A26^2+$J$4*A26+$L$4</f>
        <v>0</v>
      </c>
      <c r="C26" s="5">
        <f>$H$5*A26^2+$J$5*A26+$L$5</f>
        <v>0</v>
      </c>
      <c r="D26" s="5">
        <f>$H$6*A26^2+$J$6*A26+$L$6</f>
        <v>0</v>
      </c>
      <c r="E26" s="5">
        <f>$H$7*A26^2+$J$7*A26+$L$7</f>
        <v>0</v>
      </c>
      <c r="F26" s="6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.5" customHeight="1">
      <c r="A27" s="20">
        <v>444</v>
      </c>
      <c r="B27" s="21">
        <f>$H$4*A27^2+$J$4*A27+$L$4</f>
        <v>0</v>
      </c>
      <c r="C27" s="21">
        <f>$H$5*A27^2+$J$5*A27+$L$5</f>
        <v>0</v>
      </c>
      <c r="D27" s="21">
        <f>$H$6*A27^2+$J$6*A27+$L$6</f>
        <v>0</v>
      </c>
      <c r="E27" s="21">
        <f>$H$7*A27^2+$J$7*A27+$L$7</f>
        <v>0</v>
      </c>
      <c r="F27" s="6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9.75" customHeight="1">
      <c r="A28" s="11"/>
      <c r="D28" s="19"/>
      <c r="E28" s="19"/>
      <c r="F28" s="19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9.75" customHeight="1">
      <c r="A29" s="11"/>
      <c r="B29" s="22" t="s">
        <v>26</v>
      </c>
      <c r="C29" s="22" t="s">
        <v>27</v>
      </c>
      <c r="E29" s="19"/>
      <c r="F29" s="19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9.75" customHeight="1">
      <c r="A30" s="11"/>
      <c r="B30" s="22">
        <v>20</v>
      </c>
      <c r="C30" s="22">
        <v>0</v>
      </c>
      <c r="D30" s="19"/>
      <c r="E30" s="19"/>
      <c r="F30" s="19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printOptions gridLines="1"/>
  <pageMargins left="0.75" right="0.75" top="1" bottom="1" header="0.511811023" footer="0.511811023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5" width="5.00390625" style="0" customWidth="1"/>
    <col min="6" max="6" width="8.7109375" style="0" customWidth="1"/>
    <col min="7" max="7" width="6.8515625" style="0" customWidth="1"/>
    <col min="8" max="8" width="9.00390625" style="0" customWidth="1"/>
    <col min="9" max="9" width="2.57421875" style="0" customWidth="1"/>
    <col min="10" max="10" width="2.7109375" style="0" customWidth="1"/>
    <col min="11" max="11" width="9.28125" style="0" customWidth="1"/>
    <col min="12" max="12" width="2.8515625" style="0" customWidth="1"/>
    <col min="13" max="13" width="18.140625" style="0" customWidth="1"/>
    <col min="14" max="14" width="6.140625" style="0" customWidth="1"/>
  </cols>
  <sheetData>
    <row r="1" spans="1:14" ht="11.25" customHeight="1">
      <c r="A1" s="23" t="s">
        <v>28</v>
      </c>
      <c r="B1" s="23" t="s">
        <v>29</v>
      </c>
      <c r="C1" s="23" t="s">
        <v>30</v>
      </c>
      <c r="D1" s="23" t="s">
        <v>31</v>
      </c>
      <c r="E1" s="23" t="s">
        <v>32</v>
      </c>
      <c r="F1" s="24"/>
      <c r="G1" s="25" t="s">
        <v>33</v>
      </c>
      <c r="H1" s="26">
        <f>1/15</f>
        <v>0</v>
      </c>
      <c r="I1" s="25" t="s">
        <v>34</v>
      </c>
      <c r="J1" s="25" t="s">
        <v>35</v>
      </c>
      <c r="K1" s="27">
        <v>20</v>
      </c>
      <c r="L1" s="28"/>
      <c r="M1" s="25" t="s">
        <v>36</v>
      </c>
      <c r="N1" s="27">
        <v>12</v>
      </c>
    </row>
    <row r="2" spans="1:14" ht="11.25" customHeight="1">
      <c r="A2" s="29">
        <f>N4</f>
        <v>0</v>
      </c>
      <c r="B2" s="29">
        <f>A2*$H$2+$K$2</f>
        <v>0</v>
      </c>
      <c r="C2" s="29">
        <f>A2*$H$1+$K$1</f>
        <v>0</v>
      </c>
      <c r="D2" s="29">
        <f>C2+$D$25</f>
        <v>0</v>
      </c>
      <c r="E2" s="29">
        <f>$H$4*A2+$K$4</f>
        <v>0</v>
      </c>
      <c r="F2" s="24"/>
      <c r="G2" s="25" t="s">
        <v>37</v>
      </c>
      <c r="H2" s="26">
        <v>-0.1</v>
      </c>
      <c r="I2" s="25" t="s">
        <v>38</v>
      </c>
      <c r="J2" s="25" t="s">
        <v>39</v>
      </c>
      <c r="K2" s="27">
        <v>70</v>
      </c>
      <c r="L2" s="28"/>
      <c r="M2" s="25" t="s">
        <v>40</v>
      </c>
      <c r="N2" s="27">
        <v>25</v>
      </c>
    </row>
    <row r="3" spans="1:14" ht="11.25" customHeight="1">
      <c r="A3" s="29">
        <f>A2+$A$25</f>
        <v>0</v>
      </c>
      <c r="B3" s="29">
        <f>A3*$H$2+$K$2</f>
        <v>0</v>
      </c>
      <c r="C3" s="29">
        <f>A3*$H$1+$K$1</f>
        <v>0</v>
      </c>
      <c r="D3" s="29">
        <f>C3+$D$25</f>
        <v>0</v>
      </c>
      <c r="E3" s="29">
        <f>$H$4*A3+$K$4</f>
        <v>0</v>
      </c>
      <c r="F3" s="24"/>
      <c r="G3" s="25" t="s">
        <v>41</v>
      </c>
      <c r="H3" s="26">
        <f>H1</f>
        <v>0</v>
      </c>
      <c r="I3" s="25" t="s">
        <v>42</v>
      </c>
      <c r="J3" s="25" t="s">
        <v>43</v>
      </c>
      <c r="K3" s="30">
        <f>K1+$N$1</f>
        <v>0</v>
      </c>
      <c r="L3" s="28"/>
      <c r="M3" s="25" t="s">
        <v>44</v>
      </c>
      <c r="N3" s="27">
        <v>30</v>
      </c>
    </row>
    <row r="4" spans="1:14" ht="11.25" customHeight="1">
      <c r="A4" s="29">
        <f>A3+$A$25</f>
        <v>0</v>
      </c>
      <c r="B4" s="29">
        <f>A4*$H$2+$K$2</f>
        <v>0</v>
      </c>
      <c r="C4" s="29">
        <f>A4*$H$1+$K$1</f>
        <v>0</v>
      </c>
      <c r="D4" s="29">
        <f>C4+$D$25</f>
        <v>0</v>
      </c>
      <c r="E4" s="29">
        <f>$H$4*A4+$K$4</f>
        <v>0</v>
      </c>
      <c r="F4" s="24"/>
      <c r="G4" s="25" t="s">
        <v>45</v>
      </c>
      <c r="H4" s="26">
        <f>H1*(100+N2)/100</f>
        <v>0</v>
      </c>
      <c r="I4" s="25" t="s">
        <v>46</v>
      </c>
      <c r="J4" s="25" t="s">
        <v>47</v>
      </c>
      <c r="K4" s="30">
        <f>K1*(100+N2)/100</f>
        <v>0</v>
      </c>
      <c r="L4" s="28"/>
      <c r="M4" s="25" t="s">
        <v>48</v>
      </c>
      <c r="N4" s="27">
        <v>0</v>
      </c>
    </row>
    <row r="5" spans="1:6" ht="11.25" customHeight="1">
      <c r="A5" s="29">
        <f>A4+$A$25</f>
        <v>0</v>
      </c>
      <c r="B5" s="29">
        <f>A5*$H$2+$K$2</f>
        <v>0</v>
      </c>
      <c r="C5" s="29">
        <f>A5*$H$1+$K$1</f>
        <v>0</v>
      </c>
      <c r="D5" s="29">
        <f>C5+$D$25</f>
        <v>0</v>
      </c>
      <c r="E5" s="29">
        <f>$H$4*A5+$K$4</f>
        <v>0</v>
      </c>
      <c r="F5" s="24"/>
    </row>
    <row r="6" spans="1:6" ht="11.25" customHeight="1">
      <c r="A6" s="29">
        <f>A5+$A$25</f>
        <v>0</v>
      </c>
      <c r="B6" s="29">
        <f>A6*$H$2+$K$2</f>
        <v>0</v>
      </c>
      <c r="C6" s="29">
        <f>A6*$H$1+$K$1</f>
        <v>0</v>
      </c>
      <c r="D6" s="29">
        <f>C6+$D$25</f>
        <v>0</v>
      </c>
      <c r="E6" s="29">
        <f>$H$4*A6+$K$4</f>
        <v>0</v>
      </c>
      <c r="F6" s="24"/>
    </row>
    <row r="7" spans="1:6" ht="11.25" customHeight="1">
      <c r="A7" s="29">
        <f>A6+$A$25</f>
        <v>0</v>
      </c>
      <c r="B7" s="29">
        <f>A7*$H$2+$K$2</f>
        <v>0</v>
      </c>
      <c r="C7" s="29">
        <f>A7*$H$1+$K$1</f>
        <v>0</v>
      </c>
      <c r="D7" s="29">
        <f>C7+$D$25</f>
        <v>0</v>
      </c>
      <c r="E7" s="29">
        <f>$H$4*A7+$K$4</f>
        <v>0</v>
      </c>
      <c r="F7" s="24"/>
    </row>
    <row r="8" spans="1:6" ht="11.25" customHeight="1">
      <c r="A8" s="29">
        <f>A7+$A$25</f>
        <v>0</v>
      </c>
      <c r="B8" s="29">
        <f>A8*$H$2+$K$2</f>
        <v>0</v>
      </c>
      <c r="C8" s="29">
        <f>A8*$H$1+$K$1</f>
        <v>0</v>
      </c>
      <c r="D8" s="29">
        <f>C8+$D$25</f>
        <v>0</v>
      </c>
      <c r="E8" s="29">
        <f>$H$4*A8+$K$4</f>
        <v>0</v>
      </c>
      <c r="F8" s="24"/>
    </row>
    <row r="9" spans="1:6" ht="11.25" customHeight="1">
      <c r="A9" s="29">
        <f>A8+$A$25</f>
        <v>0</v>
      </c>
      <c r="B9" s="29">
        <f>A9*$H$2+$K$2</f>
        <v>0</v>
      </c>
      <c r="C9" s="29">
        <f>A9*$H$1+$K$1</f>
        <v>0</v>
      </c>
      <c r="D9" s="29">
        <f>C9+$D$25</f>
        <v>0</v>
      </c>
      <c r="E9" s="29">
        <f>$H$4*A9+$K$4</f>
        <v>0</v>
      </c>
      <c r="F9" s="24"/>
    </row>
    <row r="10" spans="1:6" ht="11.25" customHeight="1">
      <c r="A10" s="29">
        <f>A9+$A$25</f>
        <v>0</v>
      </c>
      <c r="B10" s="29">
        <f>A10*$H$2+$K$2</f>
        <v>0</v>
      </c>
      <c r="C10" s="29">
        <f>A10*$H$1+$K$1</f>
        <v>0</v>
      </c>
      <c r="D10" s="29">
        <f>C10+$D$25</f>
        <v>0</v>
      </c>
      <c r="E10" s="29">
        <f>$H$4*A10+$K$4</f>
        <v>0</v>
      </c>
      <c r="F10" s="24"/>
    </row>
    <row r="11" spans="1:6" ht="11.25" customHeight="1">
      <c r="A11" s="29">
        <f>A10+$A$25</f>
        <v>0</v>
      </c>
      <c r="B11" s="29">
        <f>A11*$H$2+$K$2</f>
        <v>0</v>
      </c>
      <c r="C11" s="29">
        <f>A11*$H$1+$K$1</f>
        <v>0</v>
      </c>
      <c r="D11" s="29">
        <f>C11+$D$25</f>
        <v>0</v>
      </c>
      <c r="E11" s="29">
        <f>$H$4*A11+$K$4</f>
        <v>0</v>
      </c>
      <c r="F11" s="24"/>
    </row>
    <row r="12" spans="1:6" ht="11.25" customHeight="1">
      <c r="A12" s="29">
        <f>A11+$A$25</f>
        <v>0</v>
      </c>
      <c r="B12" s="29">
        <f>A12*$H$2+$K$2</f>
        <v>0</v>
      </c>
      <c r="C12" s="29">
        <f>A12*$H$1+$K$1</f>
        <v>0</v>
      </c>
      <c r="D12" s="29">
        <f>C12+$D$25</f>
        <v>0</v>
      </c>
      <c r="E12" s="29">
        <f>$H$4*A12+$K$4</f>
        <v>0</v>
      </c>
      <c r="F12" s="24"/>
    </row>
    <row r="13" spans="1:6" ht="11.25" customHeight="1">
      <c r="A13" s="29">
        <f>A12+$A$25</f>
        <v>0</v>
      </c>
      <c r="B13" s="29">
        <f>A13*$H$2+$K$2</f>
        <v>0</v>
      </c>
      <c r="C13" s="29">
        <f>A13*$H$1+$K$1</f>
        <v>0</v>
      </c>
      <c r="D13" s="29">
        <f>C13+$D$25</f>
        <v>0</v>
      </c>
      <c r="E13" s="29">
        <f>$H$4*A13+$K$4</f>
        <v>0</v>
      </c>
      <c r="F13" s="24"/>
    </row>
    <row r="14" spans="1:6" ht="11.25" customHeight="1">
      <c r="A14" s="29">
        <f>A13+$A$25</f>
        <v>0</v>
      </c>
      <c r="B14" s="29">
        <f>A14*$H$2+$K$2</f>
        <v>0</v>
      </c>
      <c r="C14" s="29">
        <f>A14*$H$1+$K$1</f>
        <v>0</v>
      </c>
      <c r="D14" s="29">
        <f>C14+$D$25</f>
        <v>0</v>
      </c>
      <c r="E14" s="29">
        <f>$H$4*A14+$K$4</f>
        <v>0</v>
      </c>
      <c r="F14" s="24"/>
    </row>
    <row r="15" spans="1:6" ht="11.25" customHeight="1">
      <c r="A15" s="29">
        <f>A14+$A$25</f>
        <v>0</v>
      </c>
      <c r="B15" s="29">
        <f>A15*$H$2+$K$2</f>
        <v>0</v>
      </c>
      <c r="C15" s="29">
        <f>A15*$H$1+$K$1</f>
        <v>0</v>
      </c>
      <c r="D15" s="29">
        <f>C15+$D$25</f>
        <v>0</v>
      </c>
      <c r="E15" s="29">
        <f>$H$4*A15+$K$4</f>
        <v>0</v>
      </c>
      <c r="F15" s="24"/>
    </row>
    <row r="16" spans="1:6" ht="11.25" customHeight="1">
      <c r="A16" s="29">
        <f>A15+$A$25</f>
        <v>0</v>
      </c>
      <c r="B16" s="29">
        <f>A16*$H$2+$K$2</f>
        <v>0</v>
      </c>
      <c r="C16" s="29">
        <f>A16*$H$1+$K$1</f>
        <v>0</v>
      </c>
      <c r="D16" s="29">
        <f>C16+$D$25</f>
        <v>0</v>
      </c>
      <c r="E16" s="29">
        <f>$H$4*A16+$K$4</f>
        <v>0</v>
      </c>
      <c r="F16" s="24"/>
    </row>
    <row r="17" spans="1:6" ht="11.25" customHeight="1">
      <c r="A17" s="29">
        <f>A16+$A$25</f>
        <v>0</v>
      </c>
      <c r="B17" s="29">
        <f>A17*$H$2+$K$2</f>
        <v>0</v>
      </c>
      <c r="C17" s="29">
        <f>A17*$H$1+$K$1</f>
        <v>0</v>
      </c>
      <c r="D17" s="29">
        <f>C17+$D$25</f>
        <v>0</v>
      </c>
      <c r="E17" s="29">
        <f>$H$4*A17+$K$4</f>
        <v>0</v>
      </c>
      <c r="F17" s="24"/>
    </row>
    <row r="18" spans="1:6" ht="11.25" customHeight="1">
      <c r="A18" s="29">
        <f>A17+$A$25</f>
        <v>0</v>
      </c>
      <c r="B18" s="29">
        <f>A18*$H$2+$K$2</f>
        <v>0</v>
      </c>
      <c r="C18" s="29">
        <f>A18*$H$1+$K$1</f>
        <v>0</v>
      </c>
      <c r="D18" s="29">
        <f>C18+$D$25</f>
        <v>0</v>
      </c>
      <c r="E18" s="29">
        <f>$H$4*A18+$K$4</f>
        <v>0</v>
      </c>
      <c r="F18" s="24"/>
    </row>
    <row r="19" spans="1:6" ht="11.25" customHeight="1">
      <c r="A19" s="29">
        <f>A18+$A$25</f>
        <v>0</v>
      </c>
      <c r="B19" s="29">
        <f>A19*$H$2+$K$2</f>
        <v>0</v>
      </c>
      <c r="C19" s="29">
        <f>A19*$H$1+$K$1</f>
        <v>0</v>
      </c>
      <c r="D19" s="29">
        <f>C19+$D$25</f>
        <v>0</v>
      </c>
      <c r="E19" s="29">
        <f>$H$4*A19+$K$4</f>
        <v>0</v>
      </c>
      <c r="F19" s="24"/>
    </row>
    <row r="20" spans="1:6" ht="11.25" customHeight="1">
      <c r="A20" s="29">
        <f>A19+$A$25</f>
        <v>0</v>
      </c>
      <c r="B20" s="29">
        <f>A20*$H$2+$K$2</f>
        <v>0</v>
      </c>
      <c r="C20" s="29">
        <f>A20*$H$1+$K$1</f>
        <v>0</v>
      </c>
      <c r="D20" s="29">
        <f>C20+$D$25</f>
        <v>0</v>
      </c>
      <c r="E20" s="29">
        <f>$H$4*A20+$K$4</f>
        <v>0</v>
      </c>
      <c r="F20" s="24"/>
    </row>
    <row r="21" spans="1:6" ht="11.25" customHeight="1">
      <c r="A21" s="29">
        <f>A20+$A$25</f>
        <v>0</v>
      </c>
      <c r="B21" s="29">
        <f>A21*$H$2+$K$2</f>
        <v>0</v>
      </c>
      <c r="C21" s="29">
        <f>A21*$H$1+$K$1</f>
        <v>0</v>
      </c>
      <c r="D21" s="29">
        <f>C21+$D$25</f>
        <v>0</v>
      </c>
      <c r="E21" s="29">
        <f>$H$4*A21+$K$4</f>
        <v>0</v>
      </c>
      <c r="F21" s="24"/>
    </row>
    <row r="22" spans="1:6" ht="11.25" customHeight="1">
      <c r="A22" s="29">
        <f>A21+$A$25</f>
        <v>0</v>
      </c>
      <c r="B22" s="29">
        <f>A22*$H$2+$K$2</f>
        <v>0</v>
      </c>
      <c r="C22" s="29">
        <f>A22*$H$1+$K$1</f>
        <v>0</v>
      </c>
      <c r="D22" s="29">
        <f>C22+$D$25</f>
        <v>0</v>
      </c>
      <c r="E22" s="29">
        <f>$H$4*A22+$K$4</f>
        <v>0</v>
      </c>
      <c r="F22" s="24"/>
    </row>
    <row r="23" spans="1:6" ht="11.25" customHeight="1">
      <c r="A23" s="29">
        <f>A22+$A$25</f>
        <v>0</v>
      </c>
      <c r="B23" s="29">
        <f>A23*$H$2+$K$2</f>
        <v>0</v>
      </c>
      <c r="C23" s="29">
        <f>A23*$H$1+$K$1</f>
        <v>0</v>
      </c>
      <c r="D23" s="29">
        <f>C23+$D$25</f>
        <v>0</v>
      </c>
      <c r="E23" s="29">
        <f>$H$4*A23+$K$4</f>
        <v>0</v>
      </c>
      <c r="F23" s="24"/>
    </row>
    <row r="24" spans="1:6" ht="11.25" customHeight="1">
      <c r="A24" s="29">
        <f>A23+$A$25</f>
        <v>0</v>
      </c>
      <c r="B24" s="29">
        <f>A24*$H$2+$K$2</f>
        <v>0</v>
      </c>
      <c r="C24" s="29">
        <f>A24*$H$1+$K$1</f>
        <v>0</v>
      </c>
      <c r="D24" s="29">
        <f>C24+$D$25</f>
        <v>0</v>
      </c>
      <c r="E24" s="29">
        <f>$H$4*A24+$K$4</f>
        <v>0</v>
      </c>
      <c r="F24" s="24"/>
    </row>
    <row r="25" spans="1:5" ht="12.75">
      <c r="A25" s="31">
        <f>N3</f>
        <v>0</v>
      </c>
      <c r="D25" s="32">
        <f>N1</f>
        <v>0</v>
      </c>
      <c r="E25" s="33">
        <f>N2</f>
        <v>0</v>
      </c>
    </row>
  </sheetData>
  <printOptions gridLines="1"/>
  <pageMargins left="0.75" right="0.75" top="1" bottom="1" header="0.511811023" footer="0.51181102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"/>
    </sheetView>
  </sheetViews>
  <sheetFormatPr defaultColWidth="11.421875" defaultRowHeight="12.75"/>
  <cols>
    <col min="1" max="5" width="7.7109375" style="0" customWidth="1"/>
    <col min="6" max="6" width="11.57421875" style="0" customWidth="1"/>
    <col min="7" max="7" width="6.57421875" style="0" customWidth="1"/>
    <col min="8" max="8" width="7.8515625" style="0" customWidth="1"/>
    <col min="9" max="9" width="2.57421875" style="0" customWidth="1"/>
    <col min="10" max="10" width="2.8515625" style="0" customWidth="1"/>
    <col min="11" max="11" width="6.7109375" style="0" customWidth="1"/>
  </cols>
  <sheetData>
    <row r="1" spans="1:11" ht="12.75">
      <c r="A1" s="23" t="s">
        <v>49</v>
      </c>
      <c r="B1" s="23" t="s">
        <v>50</v>
      </c>
      <c r="C1" s="23" t="s">
        <v>51</v>
      </c>
      <c r="D1" s="23" t="s">
        <v>52</v>
      </c>
      <c r="E1" s="23" t="s">
        <v>53</v>
      </c>
      <c r="F1" s="24"/>
      <c r="G1" s="25" t="s">
        <v>54</v>
      </c>
      <c r="H1" s="34">
        <v>6.8</v>
      </c>
      <c r="I1" s="25" t="s">
        <v>55</v>
      </c>
      <c r="J1" s="25" t="s">
        <v>56</v>
      </c>
      <c r="K1" s="27">
        <v>31000</v>
      </c>
    </row>
    <row r="2" spans="1:11" ht="12.75">
      <c r="A2" s="29">
        <f>B26</f>
        <v>0</v>
      </c>
      <c r="B2" s="29">
        <f>A2*$H$2+$K$2</f>
        <v>0</v>
      </c>
      <c r="C2" s="29">
        <f>A2*$H$1+$K$1</f>
        <v>0</v>
      </c>
      <c r="D2" s="29">
        <f>$K$3+$H$3*A2</f>
        <v>0</v>
      </c>
      <c r="E2" s="29">
        <f>$H$4*A2+$K$4</f>
        <v>0</v>
      </c>
      <c r="F2" s="24"/>
      <c r="G2" s="25" t="s">
        <v>57</v>
      </c>
      <c r="H2" s="34">
        <v>5</v>
      </c>
      <c r="I2" s="25" t="s">
        <v>58</v>
      </c>
      <c r="J2" s="25" t="s">
        <v>59</v>
      </c>
      <c r="K2" s="27">
        <v>40000</v>
      </c>
    </row>
    <row r="3" spans="1:11" ht="12.75">
      <c r="A3" s="29">
        <f>A2+$B$27</f>
        <v>0</v>
      </c>
      <c r="B3" s="29">
        <f>A3*$H$2+$K$2</f>
        <v>0</v>
      </c>
      <c r="C3" s="29">
        <f>A3*$H$1+$K$1</f>
        <v>0</v>
      </c>
      <c r="D3" s="29">
        <f>$K$3+$H$3*A3</f>
        <v>0</v>
      </c>
      <c r="E3" s="29">
        <f>$H$4*A3+$K$4</f>
        <v>0</v>
      </c>
      <c r="F3" s="24"/>
      <c r="G3" s="25" t="s">
        <v>60</v>
      </c>
      <c r="H3" s="34">
        <v>3.5</v>
      </c>
      <c r="I3" s="25" t="s">
        <v>61</v>
      </c>
      <c r="J3" s="25" t="s">
        <v>62</v>
      </c>
      <c r="K3" s="27">
        <v>64000</v>
      </c>
    </row>
    <row r="4" spans="1:11" ht="12.75">
      <c r="A4" s="29">
        <f>A3+$B$27</f>
        <v>0</v>
      </c>
      <c r="B4" s="29">
        <f>A4*$H$2+$K$2</f>
        <v>0</v>
      </c>
      <c r="C4" s="29">
        <f>A4*$H$1+$K$1</f>
        <v>0</v>
      </c>
      <c r="D4" s="29">
        <f>$K$3+$H$3*A4</f>
        <v>0</v>
      </c>
      <c r="E4" s="29">
        <f>$H$4*A4+$K$4</f>
        <v>0</v>
      </c>
      <c r="F4" s="24"/>
      <c r="G4" s="25" t="s">
        <v>63</v>
      </c>
      <c r="H4" s="34">
        <v>9</v>
      </c>
      <c r="I4" s="25" t="s">
        <v>64</v>
      </c>
      <c r="J4" s="25" t="s">
        <v>65</v>
      </c>
      <c r="K4" s="27"/>
    </row>
    <row r="5" spans="1:6" ht="12.75">
      <c r="A5" s="29">
        <f>A4+$B$27</f>
        <v>0</v>
      </c>
      <c r="B5" s="29">
        <f>A5*$H$2+$K$2</f>
        <v>0</v>
      </c>
      <c r="C5" s="29">
        <f>A5*$H$1+$K$1</f>
        <v>0</v>
      </c>
      <c r="D5" s="29">
        <f>$K$3+$H$3*A5</f>
        <v>0</v>
      </c>
      <c r="E5" s="29">
        <f>$H$4*A5+$K$4</f>
        <v>0</v>
      </c>
      <c r="F5" s="24"/>
    </row>
    <row r="6" spans="1:6" ht="12.75">
      <c r="A6" s="29">
        <f>A5+$B$27</f>
        <v>0</v>
      </c>
      <c r="B6" s="29">
        <f>A6*$H$2+$K$2</f>
        <v>0</v>
      </c>
      <c r="C6" s="29">
        <f>A6*$H$1+$K$1</f>
        <v>0</v>
      </c>
      <c r="D6" s="29">
        <f>$K$3+$H$3*A6</f>
        <v>0</v>
      </c>
      <c r="E6" s="29">
        <f>$H$4*A6+$K$4</f>
        <v>0</v>
      </c>
      <c r="F6" s="24"/>
    </row>
    <row r="7" spans="1:6" ht="12.75">
      <c r="A7" s="29">
        <f>A6+$B$27</f>
        <v>0</v>
      </c>
      <c r="B7" s="29">
        <f>A7*$H$2+$K$2</f>
        <v>0</v>
      </c>
      <c r="C7" s="29">
        <f>A7*$H$1+$K$1</f>
        <v>0</v>
      </c>
      <c r="D7" s="29">
        <f>$K$3+$H$3*A7</f>
        <v>0</v>
      </c>
      <c r="E7" s="29">
        <f>$H$4*A7+$K$4</f>
        <v>0</v>
      </c>
      <c r="F7" s="24"/>
    </row>
    <row r="8" spans="1:6" ht="12.75">
      <c r="A8" s="29">
        <f>A7+$B$27</f>
        <v>0</v>
      </c>
      <c r="B8" s="29">
        <f>A8*$H$2+$K$2</f>
        <v>0</v>
      </c>
      <c r="C8" s="29">
        <f>A8*$H$1+$K$1</f>
        <v>0</v>
      </c>
      <c r="D8" s="29">
        <f>$K$3+$H$3*A8</f>
        <v>0</v>
      </c>
      <c r="E8" s="29">
        <f>$H$4*A8+$K$4</f>
        <v>0</v>
      </c>
      <c r="F8" s="24"/>
    </row>
    <row r="9" spans="1:6" ht="12.75">
      <c r="A9" s="29">
        <f>A8+$B$27</f>
        <v>0</v>
      </c>
      <c r="B9" s="29">
        <f>A9*$H$2+$K$2</f>
        <v>0</v>
      </c>
      <c r="C9" s="29">
        <f>A9*$H$1+$K$1</f>
        <v>0</v>
      </c>
      <c r="D9" s="29">
        <f>$K$3+$H$3*A9</f>
        <v>0</v>
      </c>
      <c r="E9" s="29">
        <f>$H$4*A9+$K$4</f>
        <v>0</v>
      </c>
      <c r="F9" s="24"/>
    </row>
    <row r="10" spans="1:6" ht="12.75">
      <c r="A10" s="29">
        <f>A9+$B$27</f>
        <v>0</v>
      </c>
      <c r="B10" s="29">
        <f>A10*$H$2+$K$2</f>
        <v>0</v>
      </c>
      <c r="C10" s="29">
        <f>A10*$H$1+$K$1</f>
        <v>0</v>
      </c>
      <c r="D10" s="29">
        <f>$K$3+$H$3*A10</f>
        <v>0</v>
      </c>
      <c r="E10" s="29">
        <f>$H$4*A10+$K$4</f>
        <v>0</v>
      </c>
      <c r="F10" s="24"/>
    </row>
    <row r="11" spans="1:6" ht="12.75">
      <c r="A11" s="29">
        <f>A10+$B$27</f>
        <v>0</v>
      </c>
      <c r="B11" s="29">
        <f>A11*$H$2+$K$2</f>
        <v>0</v>
      </c>
      <c r="C11" s="29">
        <f>A11*$H$1+$K$1</f>
        <v>0</v>
      </c>
      <c r="D11" s="29">
        <f>$K$3+$H$3*A11</f>
        <v>0</v>
      </c>
      <c r="E11" s="29">
        <f>$H$4*A11+$K$4</f>
        <v>0</v>
      </c>
      <c r="F11" s="24"/>
    </row>
    <row r="12" spans="1:6" ht="12.75">
      <c r="A12" s="29">
        <f>A11+$B$27</f>
        <v>0</v>
      </c>
      <c r="B12" s="29">
        <f>A12*$H$2+$K$2</f>
        <v>0</v>
      </c>
      <c r="C12" s="29">
        <f>A12*$H$1+$K$1</f>
        <v>0</v>
      </c>
      <c r="D12" s="29">
        <f>$K$3+$H$3*A12</f>
        <v>0</v>
      </c>
      <c r="E12" s="29">
        <f>$H$4*A12+$K$4</f>
        <v>0</v>
      </c>
      <c r="F12" s="24"/>
    </row>
    <row r="13" spans="1:6" ht="12.75">
      <c r="A13" s="29">
        <f>A12+$B$27</f>
        <v>0</v>
      </c>
      <c r="B13" s="29">
        <f>A13*$H$2+$K$2</f>
        <v>0</v>
      </c>
      <c r="C13" s="29">
        <f>A13*$H$1+$K$1</f>
        <v>0</v>
      </c>
      <c r="D13" s="29">
        <f>$K$3+$H$3*A13</f>
        <v>0</v>
      </c>
      <c r="E13" s="29">
        <f>$H$4*A13+$K$4</f>
        <v>0</v>
      </c>
      <c r="F13" s="24"/>
    </row>
    <row r="14" spans="1:6" ht="12.75">
      <c r="A14" s="29">
        <f>A13+$B$27</f>
        <v>0</v>
      </c>
      <c r="B14" s="29">
        <f>A14*$H$2+$K$2</f>
        <v>0</v>
      </c>
      <c r="C14" s="29">
        <f>A14*$H$1+$K$1</f>
        <v>0</v>
      </c>
      <c r="D14" s="29">
        <f>$K$3+$H$3*A14</f>
        <v>0</v>
      </c>
      <c r="E14" s="29">
        <f>$H$4*A14+$K$4</f>
        <v>0</v>
      </c>
      <c r="F14" s="24"/>
    </row>
    <row r="15" spans="1:6" ht="12.75">
      <c r="A15" s="29">
        <f>A14+$B$27</f>
        <v>0</v>
      </c>
      <c r="B15" s="29">
        <f>A15*$H$2+$K$2</f>
        <v>0</v>
      </c>
      <c r="C15" s="29">
        <f>A15*$H$1+$K$1</f>
        <v>0</v>
      </c>
      <c r="D15" s="29">
        <f>$K$3+$H$3*A15</f>
        <v>0</v>
      </c>
      <c r="E15" s="29">
        <f>$H$4*A15+$K$4</f>
        <v>0</v>
      </c>
      <c r="F15" s="24"/>
    </row>
    <row r="16" spans="1:6" ht="12.75">
      <c r="A16" s="29">
        <f>A15+$B$27</f>
        <v>0</v>
      </c>
      <c r="B16" s="29">
        <f>A16*$H$2+$K$2</f>
        <v>0</v>
      </c>
      <c r="C16" s="29">
        <f>A16*$H$1+$K$1</f>
        <v>0</v>
      </c>
      <c r="D16" s="29">
        <f>$K$3+$H$3*A16</f>
        <v>0</v>
      </c>
      <c r="E16" s="29">
        <f>$H$4*A16+$K$4</f>
        <v>0</v>
      </c>
      <c r="F16" s="24"/>
    </row>
    <row r="17" spans="1:6" ht="12.75">
      <c r="A17" s="29">
        <f>A16+$B$27</f>
        <v>0</v>
      </c>
      <c r="B17" s="29">
        <f>A17*$H$2+$K$2</f>
        <v>0</v>
      </c>
      <c r="C17" s="29">
        <f>A17*$H$1+$K$1</f>
        <v>0</v>
      </c>
      <c r="D17" s="29">
        <f>$K$3+$H$3*A17</f>
        <v>0</v>
      </c>
      <c r="E17" s="29">
        <f>$H$4*A17+$K$4</f>
        <v>0</v>
      </c>
      <c r="F17" s="24"/>
    </row>
    <row r="18" spans="1:6" ht="12.75">
      <c r="A18" s="29">
        <f>A17+$B$27</f>
        <v>0</v>
      </c>
      <c r="B18" s="29">
        <f>A18*$H$2+$K$2</f>
        <v>0</v>
      </c>
      <c r="C18" s="29">
        <f>A18*$H$1+$K$1</f>
        <v>0</v>
      </c>
      <c r="D18" s="29">
        <f>$K$3+$H$3*A18</f>
        <v>0</v>
      </c>
      <c r="E18" s="29">
        <f>$H$4*A18+$K$4</f>
        <v>0</v>
      </c>
      <c r="F18" s="24"/>
    </row>
    <row r="19" spans="1:6" ht="12.75">
      <c r="A19" s="29">
        <f>A18+$B$27</f>
        <v>0</v>
      </c>
      <c r="B19" s="29">
        <f>A19*$H$2+$K$2</f>
        <v>0</v>
      </c>
      <c r="C19" s="29">
        <f>A19*$H$1+$K$1</f>
        <v>0</v>
      </c>
      <c r="D19" s="29">
        <f>$K$3+$H$3*A19</f>
        <v>0</v>
      </c>
      <c r="E19" s="29">
        <f>$H$4*A19+$K$4</f>
        <v>0</v>
      </c>
      <c r="F19" s="24"/>
    </row>
    <row r="20" spans="1:6" ht="12.75">
      <c r="A20" s="29">
        <f>A19+$B$27</f>
        <v>0</v>
      </c>
      <c r="B20" s="29">
        <f>A20*$H$2+$K$2</f>
        <v>0</v>
      </c>
      <c r="C20" s="29">
        <f>A20*$H$1+$K$1</f>
        <v>0</v>
      </c>
      <c r="D20" s="29">
        <f>$K$3+$H$3*A20</f>
        <v>0</v>
      </c>
      <c r="E20" s="29">
        <f>$H$4*A20+$K$4</f>
        <v>0</v>
      </c>
      <c r="F20" s="24"/>
    </row>
    <row r="21" spans="1:6" ht="12.75">
      <c r="A21" s="29">
        <f>A20+$B$27</f>
        <v>0</v>
      </c>
      <c r="B21" s="29">
        <f>A21*$H$2+$K$2</f>
        <v>0</v>
      </c>
      <c r="C21" s="29">
        <f>A21*$H$1+$K$1</f>
        <v>0</v>
      </c>
      <c r="D21" s="29">
        <f>$K$3+$H$3*A21</f>
        <v>0</v>
      </c>
      <c r="E21" s="29">
        <f>$H$4*A21+$K$4</f>
        <v>0</v>
      </c>
      <c r="F21" s="24"/>
    </row>
    <row r="22" spans="1:6" ht="12.75">
      <c r="A22" s="29">
        <f>A21+$B$27</f>
        <v>0</v>
      </c>
      <c r="B22" s="29">
        <f>A22*$H$2+$K$2</f>
        <v>0</v>
      </c>
      <c r="C22" s="29">
        <f>A22*$H$1+$K$1</f>
        <v>0</v>
      </c>
      <c r="D22" s="29">
        <f>$K$3+$H$3*A22</f>
        <v>0</v>
      </c>
      <c r="E22" s="29">
        <f>$H$4*A22+$K$4</f>
        <v>0</v>
      </c>
      <c r="F22" s="24"/>
    </row>
    <row r="23" spans="1:6" ht="12.75">
      <c r="A23" s="29">
        <f>A22+$B$27</f>
        <v>0</v>
      </c>
      <c r="B23" s="29">
        <f>A23*$H$2+$K$2</f>
        <v>0</v>
      </c>
      <c r="C23" s="29">
        <f>A23*$H$1+$K$1</f>
        <v>0</v>
      </c>
      <c r="D23" s="29">
        <f>$K$3+$H$3*A23</f>
        <v>0</v>
      </c>
      <c r="E23" s="29">
        <f>$H$4*A23+$K$4</f>
        <v>0</v>
      </c>
      <c r="F23" s="24"/>
    </row>
    <row r="24" spans="1:6" ht="12.75">
      <c r="A24" s="29">
        <f>A23+$B$27</f>
        <v>0</v>
      </c>
      <c r="B24" s="29">
        <f>A24*$H$2+$K$2</f>
        <v>0</v>
      </c>
      <c r="C24" s="29">
        <f>A24*$H$1+$K$1</f>
        <v>0</v>
      </c>
      <c r="D24" s="29">
        <f>$K$3+$H$3*A24</f>
        <v>0</v>
      </c>
      <c r="E24" s="29">
        <f>$H$4*A24+$K$4</f>
        <v>0</v>
      </c>
      <c r="F24" s="24"/>
    </row>
    <row r="25" spans="1:5" ht="12.75">
      <c r="A25" s="35">
        <v>575</v>
      </c>
      <c r="B25" s="36">
        <f>A25*$H$2+$K$2</f>
        <v>0</v>
      </c>
      <c r="C25" s="36">
        <f>A25*$H$1+$K$1</f>
        <v>0</v>
      </c>
      <c r="D25" s="36">
        <f>$K$3+$H$3*A25</f>
        <v>0</v>
      </c>
      <c r="E25" s="36">
        <f>$H$4*A25+$K$4</f>
        <v>0</v>
      </c>
    </row>
    <row r="26" spans="1:2" ht="12.75">
      <c r="A26" t="s">
        <v>66</v>
      </c>
      <c r="B26">
        <v>0</v>
      </c>
    </row>
    <row r="27" spans="1:2" ht="12.75">
      <c r="A27" t="s">
        <v>67</v>
      </c>
      <c r="B27">
        <v>1000</v>
      </c>
    </row>
  </sheetData>
  <printOptions gridLines="1"/>
  <pageMargins left="0.75" right="0.75" top="1" bottom="1" header="0.511811023" footer="0.51181102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